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'12квОсв'!$A$1:$V$23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Q23" i="12" l="1"/>
  <c r="P23" i="12"/>
  <c r="O23" i="12"/>
  <c r="N23" i="12"/>
  <c r="M23" i="12"/>
  <c r="L23" i="12"/>
  <c r="K23" i="12"/>
  <c r="J23" i="12"/>
  <c r="D23" i="12"/>
  <c r="I22" i="12" l="1"/>
  <c r="I21" i="12"/>
  <c r="H21" i="12"/>
  <c r="U21" i="12" l="1"/>
  <c r="F22" i="12"/>
  <c r="R22" i="12" s="1"/>
  <c r="S22" i="12" s="1"/>
  <c r="F21" i="12"/>
  <c r="G21" i="12" s="1"/>
  <c r="F20" i="12"/>
  <c r="H22" i="12"/>
  <c r="U22" i="12" s="1"/>
  <c r="G22" i="12" l="1"/>
  <c r="R21" i="12"/>
  <c r="G20" i="12"/>
  <c r="G23" i="12" s="1"/>
  <c r="F23" i="12"/>
  <c r="S21" i="12"/>
  <c r="T22" i="12"/>
  <c r="I20" i="12"/>
  <c r="I23" i="12" s="1"/>
  <c r="H20" i="12" l="1"/>
  <c r="E23" i="12"/>
  <c r="U20" i="12" l="1"/>
  <c r="U23" i="12" s="1"/>
  <c r="H23" i="12"/>
  <c r="T20" i="12"/>
  <c r="R20" i="12"/>
  <c r="S20" i="12" l="1"/>
  <c r="S23" i="12" s="1"/>
  <c r="R23" i="12"/>
  <c r="A14" i="20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V21" i="11"/>
  <c r="V23" i="11" s="1"/>
  <c r="T21" i="11"/>
  <c r="T23" i="11" s="1"/>
  <c r="N21" i="11"/>
  <c r="N23" i="11" s="1"/>
  <c r="U21" i="11" l="1"/>
  <c r="U23" i="11" s="1"/>
  <c r="O21" i="11"/>
  <c r="O23" i="11" s="1"/>
  <c r="T23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T21" i="12" l="1"/>
</calcChain>
</file>

<file path=xl/sharedStrings.xml><?xml version="1.0" encoding="utf-8"?>
<sst xmlns="http://schemas.openxmlformats.org/spreadsheetml/2006/main" count="2794" uniqueCount="919">
  <si>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</si>
  <si>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</si>
  <si>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</si>
  <si>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</si>
  <si>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</si>
  <si>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</si>
  <si>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</si>
  <si>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</si>
  <si>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</si>
  <si>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</si>
  <si>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</si>
  <si>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</si>
  <si>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</si>
  <si>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</si>
  <si>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</si>
  <si>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</si>
  <si>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</si>
  <si>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</si>
  <si>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</si>
  <si>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</si>
  <si>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</si>
  <si>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</si>
  <si>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</si>
  <si>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</si>
  <si>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</si>
  <si>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</si>
  <si>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</si>
  <si>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</si>
  <si>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</si>
  <si>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</si>
  <si>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</si>
  <si>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</si>
  <si>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</si>
  <si>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</si>
  <si>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</si>
  <si>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</si>
  <si>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</si>
  <si>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</si>
  <si>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</si>
  <si>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</si>
  <si>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</si>
  <si>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</si>
  <si>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</si>
  <si>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</si>
  <si>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</si>
  <si>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</si>
  <si>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</si>
  <si>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</si>
  <si>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</si>
  <si>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</si>
  <si>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</si>
  <si>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</si>
  <si>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</si>
  <si>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</si>
  <si>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</si>
  <si>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</si>
  <si>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</si>
  <si>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</si>
  <si>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</si>
  <si>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</si>
  <si>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</si>
  <si>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</si>
  <si>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</si>
  <si>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</si>
  <si>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</si>
  <si>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</si>
  <si>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</si>
  <si>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</si>
  <si>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</si>
  <si>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</si>
  <si>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</si>
  <si>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</si>
  <si>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</si>
  <si>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</si>
  <si>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</si>
  <si>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</si>
  <si>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</si>
  <si>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</si>
  <si>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</si>
  <si>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</si>
  <si>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</si>
  <si>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</si>
  <si>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</si>
  <si>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</si>
  <si>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</si>
  <si>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</si>
  <si>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</si>
  <si>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</si>
  <si>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</si>
  <si>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</si>
  <si>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</si>
  <si>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</si>
  <si>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</si>
  <si>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</si>
  <si>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</si>
  <si>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</si>
  <si>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</si>
  <si>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</si>
  <si>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</si>
  <si>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</si>
  <si>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</si>
  <si>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</si>
  <si>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</si>
  <si>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</si>
  <si>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</si>
  <si>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</si>
  <si>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</si>
  <si>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</si>
  <si>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</si>
  <si>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</si>
  <si>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</si>
  <si>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</si>
  <si>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</si>
  <si>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</si>
  <si>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</si>
  <si>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</si>
  <si>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</si>
  <si>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</si>
  <si>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</si>
  <si>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</si>
  <si>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</si>
  <si>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</si>
  <si>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</si>
  <si>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</si>
  <si>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</si>
  <si>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</si>
  <si>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</si>
  <si>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</si>
  <si>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</si>
  <si>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</si>
  <si>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</si>
  <si>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</si>
  <si>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</si>
  <si>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</si>
  <si>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</si>
  <si>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</si>
  <si>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</si>
  <si>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</si>
  <si>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</si>
  <si>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</si>
  <si>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</si>
  <si>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</si>
  <si>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</si>
  <si>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</si>
  <si>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</si>
  <si>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</si>
  <si>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</si>
  <si>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</si>
  <si>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</si>
  <si>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</si>
  <si>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</si>
  <si>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</si>
  <si>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</si>
  <si>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</si>
  <si>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</si>
  <si>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</si>
  <si>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</si>
  <si>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</si>
  <si>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</si>
  <si>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</si>
  <si>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</si>
  <si>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</si>
  <si>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</si>
  <si>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</si>
  <si>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</si>
  <si>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</si>
  <si>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</si>
  <si>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</si>
  <si>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</si>
  <si>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</si>
  <si>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</si>
  <si>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</si>
  <si>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</si>
  <si>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</si>
  <si>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</si>
  <si>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</si>
  <si>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</si>
  <si>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</si>
  <si>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</si>
  <si>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</si>
  <si>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</si>
  <si>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</si>
  <si>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</si>
  <si>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</si>
  <si>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</si>
  <si>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</si>
  <si>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</si>
  <si>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</si>
  <si>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</si>
  <si>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</si>
  <si>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</si>
  <si>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</si>
  <si>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</si>
  <si>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</si>
  <si>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</si>
  <si>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</si>
  <si>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</si>
  <si>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</si>
  <si>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</si>
  <si>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</si>
  <si>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</si>
  <si>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</si>
  <si>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</si>
  <si>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</si>
  <si>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</si>
  <si>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</si>
  <si>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</si>
  <si>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</si>
  <si>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</si>
  <si>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</si>
  <si>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</si>
  <si>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</si>
  <si>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</si>
  <si>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</si>
  <si>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</si>
  <si>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</si>
  <si>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</si>
  <si>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</si>
  <si>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</si>
  <si>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</si>
  <si>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</si>
  <si>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</si>
  <si>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</si>
  <si>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</si>
  <si>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</si>
  <si>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</si>
  <si>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</si>
  <si>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</si>
  <si>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</si>
  <si>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</si>
  <si>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</si>
  <si>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</si>
  <si>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</si>
  <si>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</si>
  <si>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</si>
  <si>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</si>
  <si>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</si>
  <si>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</si>
  <si>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</si>
  <si>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</si>
  <si>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</si>
  <si>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</si>
  <si>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</si>
  <si>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</si>
  <si>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</si>
  <si>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</si>
  <si>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</si>
  <si>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</si>
  <si>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</si>
  <si>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</si>
  <si>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</si>
  <si>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</si>
  <si>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</si>
  <si>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</si>
  <si>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</si>
  <si>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</si>
  <si>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</si>
  <si>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</si>
  <si>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</si>
  <si>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</si>
  <si>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</si>
  <si>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</si>
  <si>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</si>
  <si>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</si>
  <si>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</si>
  <si>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</si>
  <si>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</si>
  <si>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</si>
  <si>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</si>
  <si>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</si>
  <si>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</si>
  <si>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</si>
  <si>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</si>
  <si>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</si>
  <si>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</si>
  <si>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</si>
  <si>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</si>
  <si>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</si>
  <si>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</si>
  <si>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</si>
  <si>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</si>
  <si>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</si>
  <si>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</si>
  <si>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</si>
  <si>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</si>
  <si>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</si>
  <si>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</si>
  <si>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</si>
  <si>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</si>
  <si>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</si>
  <si>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</si>
  <si>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</si>
  <si>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</si>
  <si>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</si>
  <si>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</si>
  <si>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</si>
  <si>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</si>
  <si>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</si>
  <si>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</si>
  <si>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</si>
  <si>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</si>
  <si>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</si>
  <si>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</si>
  <si>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</si>
  <si>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</si>
  <si>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</si>
  <si>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</si>
  <si>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</si>
  <si>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</si>
  <si>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</si>
  <si>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</si>
  <si>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</si>
  <si>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</si>
  <si>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</si>
  <si>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</si>
  <si>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</si>
  <si>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</si>
  <si>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</si>
  <si>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</si>
  <si>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</si>
  <si>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</si>
  <si>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</si>
  <si>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</si>
  <si>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</si>
  <si>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</si>
  <si>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</si>
  <si>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</si>
  <si>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</si>
  <si>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</si>
  <si>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</si>
  <si>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</si>
  <si>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</si>
  <si>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</si>
  <si>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</si>
  <si>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</si>
  <si>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</si>
  <si>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</si>
  <si>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</si>
  <si>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</si>
  <si>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</si>
  <si>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</si>
  <si>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</si>
  <si>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</si>
  <si>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</si>
  <si>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</si>
  <si>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</si>
  <si>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</si>
  <si>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</si>
  <si>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</si>
  <si>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</si>
  <si>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</si>
  <si>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</si>
  <si>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</si>
  <si>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</si>
  <si>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</si>
  <si>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</si>
  <si>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</si>
  <si>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</si>
  <si>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</si>
  <si>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</si>
  <si>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</si>
  <si>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</si>
  <si>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</si>
  <si>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</si>
  <si>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</si>
  <si>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</si>
  <si>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</si>
  <si>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</si>
  <si>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</si>
  <si>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</si>
  <si>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</si>
  <si>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</si>
  <si>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</si>
  <si>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</si>
  <si>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</si>
  <si>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</si>
  <si>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</si>
  <si>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</si>
  <si>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</si>
  <si>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</si>
  <si>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</si>
  <si>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</si>
  <si>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</si>
  <si>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</si>
  <si>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</si>
  <si>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</si>
  <si>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</si>
  <si>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</si>
  <si>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</si>
  <si>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</si>
  <si>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</si>
  <si>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</si>
  <si>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</si>
  <si>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</si>
  <si>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</si>
  <si>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</si>
  <si>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</si>
  <si>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</si>
  <si>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</si>
  <si>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</si>
  <si>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</si>
  <si>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</si>
  <si>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</si>
  <si>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</si>
  <si>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</si>
  <si>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</si>
  <si>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</si>
  <si>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</si>
  <si>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</si>
  <si>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</si>
  <si>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</si>
  <si>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</si>
  <si>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</si>
  <si>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</si>
  <si>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</si>
  <si>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</si>
  <si>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</si>
  <si>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</si>
  <si>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</si>
  <si>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</si>
  <si>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</si>
  <si>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</si>
  <si>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</si>
  <si>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</si>
  <si>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</si>
  <si>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</si>
  <si>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</si>
  <si>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</si>
  <si>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</si>
  <si>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</si>
  <si>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</si>
  <si>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</si>
  <si>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</si>
  <si>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</si>
  <si>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</si>
  <si>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</si>
  <si>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</si>
  <si>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</si>
  <si>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</si>
  <si>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</si>
  <si>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</si>
  <si>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</si>
  <si>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</si>
  <si>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</si>
  <si>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</si>
  <si>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</si>
  <si>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</si>
  <si>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</si>
  <si>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</si>
  <si>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</si>
  <si>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</si>
  <si>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</si>
  <si>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</si>
  <si>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</si>
  <si>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</si>
  <si>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</si>
  <si>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</si>
  <si>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</si>
  <si>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</si>
  <si>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</si>
  <si>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</si>
  <si>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</si>
  <si>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</si>
  <si>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</si>
  <si>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</si>
  <si>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</si>
  <si>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</si>
  <si>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</si>
  <si>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</si>
  <si>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</si>
  <si>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</si>
  <si>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</si>
  <si>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</si>
  <si>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</si>
  <si>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</si>
  <si>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</si>
  <si>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</si>
  <si>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</si>
  <si>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</si>
  <si>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</si>
  <si>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</si>
  <si>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</si>
  <si>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</si>
  <si>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</si>
  <si>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</si>
  <si>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</si>
  <si>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</si>
  <si>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</si>
  <si>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</si>
  <si>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</si>
  <si>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</si>
  <si>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</si>
  <si>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</si>
  <si>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</si>
  <si>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</si>
  <si>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</si>
  <si>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</si>
  <si>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</si>
  <si>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</si>
  <si>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</si>
  <si>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</si>
  <si>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</si>
  <si>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</si>
  <si>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</si>
  <si>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</si>
  <si>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</si>
  <si>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</si>
  <si>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</si>
  <si>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</si>
  <si>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</si>
  <si>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</si>
  <si>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</si>
  <si>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</si>
  <si>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</si>
  <si>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</si>
  <si>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</si>
  <si>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</si>
  <si>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</si>
  <si>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</si>
  <si>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</si>
  <si>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</si>
  <si>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</si>
  <si>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</si>
  <si>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</si>
  <si>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</si>
  <si>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</si>
  <si>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</si>
  <si>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</si>
  <si>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</si>
  <si>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</si>
  <si>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</si>
  <si>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</si>
  <si>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</si>
  <si>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</si>
  <si>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</si>
  <si>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</si>
  <si>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</si>
  <si>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</si>
  <si>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</si>
  <si>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</si>
  <si>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</si>
  <si>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</si>
  <si>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</si>
  <si>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</si>
  <si>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</si>
  <si>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</si>
  <si>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</si>
  <si>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</si>
  <si>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</si>
  <si>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</si>
  <si>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</si>
  <si>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</si>
  <si>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</si>
  <si>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</si>
  <si>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</si>
  <si>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</si>
  <si>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</si>
  <si>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</si>
  <si>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</si>
  <si>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</si>
  <si>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</si>
  <si>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</si>
  <si>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</si>
  <si>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</si>
  <si>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</si>
  <si>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</si>
  <si>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</si>
  <si>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</si>
  <si>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</si>
  <si>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</si>
  <si>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</si>
  <si>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</si>
  <si>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</si>
  <si>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</si>
  <si>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</si>
  <si>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</si>
  <si>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</si>
  <si>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</si>
  <si>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</si>
  <si>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</si>
  <si>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</si>
  <si>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</si>
  <si>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</si>
  <si>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</si>
  <si>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</si>
  <si>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</si>
  <si>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</si>
  <si>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</si>
  <si>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</si>
  <si>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</si>
  <si>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</si>
  <si>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</si>
  <si>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</si>
  <si>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</si>
  <si>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</si>
  <si>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</si>
  <si>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</si>
  <si>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</si>
  <si>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</si>
  <si>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</si>
  <si>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</si>
  <si>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</si>
  <si>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</si>
  <si>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</si>
  <si>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</si>
  <si>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</si>
  <si>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</si>
  <si>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</si>
  <si>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</si>
  <si>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</si>
  <si>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</si>
  <si>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</si>
  <si>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</si>
  <si>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</si>
  <si>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</si>
  <si>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</si>
  <si>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</si>
  <si>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</si>
  <si>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</si>
  <si>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</si>
  <si>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</si>
  <si>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</si>
  <si>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</si>
  <si>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</si>
  <si>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</si>
  <si>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</si>
  <si>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</si>
  <si>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</si>
  <si>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</si>
  <si>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</si>
  <si>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</si>
  <si>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</si>
  <si>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</si>
  <si>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</si>
  <si>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</si>
  <si>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</si>
  <si>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</si>
  <si>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</si>
  <si>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</si>
  <si>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</si>
  <si>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</si>
  <si>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</si>
  <si>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</si>
  <si>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</si>
  <si>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</si>
  <si>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</si>
  <si>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</si>
  <si>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</si>
  <si>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</si>
  <si>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</si>
  <si>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</si>
  <si>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</si>
  <si>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</si>
  <si>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</si>
  <si>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</si>
  <si>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</si>
  <si>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</si>
  <si>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</si>
  <si>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</si>
  <si>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</si>
  <si>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</si>
  <si>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</si>
  <si>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</si>
  <si>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</si>
  <si>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</si>
  <si>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</si>
  <si>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</si>
  <si>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</si>
  <si>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</si>
  <si>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</si>
  <si>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</si>
  <si>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</si>
  <si>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</si>
  <si>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</si>
  <si>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</si>
  <si>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</si>
  <si>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</si>
  <si>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</si>
  <si>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</si>
  <si>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</si>
  <si>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</si>
  <si>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</si>
  <si>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</si>
  <si>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</si>
  <si>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</si>
  <si>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</si>
  <si>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</si>
  <si>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</si>
  <si>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</si>
  <si>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</si>
  <si>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</si>
  <si>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</si>
  <si>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</si>
  <si>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</si>
  <si>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</si>
  <si>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</si>
  <si>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</si>
  <si>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</si>
  <si>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</si>
  <si>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</si>
  <si>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</si>
  <si>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</si>
  <si>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</si>
  <si>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</si>
  <si>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</si>
  <si>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</si>
  <si>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</si>
  <si>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</si>
  <si>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</si>
  <si>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</si>
  <si>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</si>
  <si>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</si>
  <si>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</si>
  <si>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</si>
  <si>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</si>
  <si>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</si>
  <si>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</si>
  <si>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</si>
  <si>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</si>
  <si>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</si>
  <si>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</si>
  <si>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</si>
  <si>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</si>
  <si>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</si>
  <si>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</si>
  <si>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</si>
  <si>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</si>
  <si>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</si>
  <si>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</si>
  <si>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</si>
  <si>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</si>
  <si>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</si>
  <si>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</si>
  <si>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</si>
  <si>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</si>
  <si>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</si>
  <si>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</si>
  <si>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</si>
  <si>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</si>
  <si>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</si>
  <si>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</si>
  <si>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</si>
  <si>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</si>
  <si>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</si>
  <si>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</si>
  <si>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</si>
  <si>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</si>
  <si>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</si>
  <si>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</si>
  <si>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</si>
  <si>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</si>
  <si>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</si>
  <si>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</si>
  <si>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</si>
  <si>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</si>
  <si>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</si>
  <si>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</si>
  <si>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</si>
  <si>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</si>
  <si>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</si>
  <si>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</si>
  <si>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</si>
  <si>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</si>
  <si>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</si>
  <si>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</si>
  <si>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</si>
  <si>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</si>
  <si>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</si>
  <si>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</si>
  <si>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</si>
  <si>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</si>
  <si>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</si>
  <si>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</si>
  <si>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</si>
  <si>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</si>
  <si>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</si>
  <si>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</si>
  <si>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</si>
  <si>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</si>
  <si>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</si>
  <si>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</si>
  <si>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</si>
  <si>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</si>
  <si>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</si>
  <si>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</si>
  <si>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</si>
  <si>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</si>
  <si>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</si>
  <si>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</si>
  <si>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</si>
  <si>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</si>
  <si>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</si>
  <si>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</si>
  <si>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</si>
  <si>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</si>
  <si>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</si>
  <si>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</si>
  <si>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</si>
  <si>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</si>
  <si>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</si>
  <si>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</si>
  <si>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</si>
  <si>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</si>
  <si>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</si>
  <si>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</si>
  <si>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</si>
  <si>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</si>
  <si>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</si>
  <si>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</si>
  <si>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</si>
  <si>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</si>
  <si>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</si>
  <si>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</si>
  <si>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</si>
  <si>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</si>
  <si>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</si>
  <si>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</si>
  <si>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</si>
  <si>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</si>
  <si>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</si>
  <si>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</si>
  <si>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</si>
  <si>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</si>
  <si>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</si>
  <si>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</si>
  <si>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</si>
  <si>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</si>
  <si>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</si>
  <si>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</si>
  <si>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</si>
  <si>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</si>
  <si>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</si>
  <si>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</si>
  <si>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</si>
  <si>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</si>
  <si>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</si>
  <si>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</si>
  <si>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</si>
  <si>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</si>
  <si>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</si>
  <si>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</si>
  <si>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</si>
  <si>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</si>
  <si>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</si>
  <si>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</si>
  <si>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</si>
  <si>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</si>
  <si>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</si>
  <si>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</si>
  <si>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</si>
  <si>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</si>
  <si>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</si>
  <si>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</si>
  <si>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</si>
  <si>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</si>
  <si>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</si>
  <si>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</si>
  <si>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</si>
  <si>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</si>
  <si>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</si>
  <si>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</si>
  <si>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</si>
  <si>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</si>
  <si>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</si>
  <si>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</si>
  <si>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</si>
  <si>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</si>
  <si>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</si>
  <si>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</si>
  <si>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</si>
  <si>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</si>
  <si>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</si>
  <si>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</si>
  <si>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</si>
  <si>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</si>
  <si>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</si>
  <si>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</si>
  <si>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</si>
  <si>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</si>
  <si>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</si>
  <si>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</si>
  <si>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</si>
  <si>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</si>
  <si>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</si>
  <si>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</si>
  <si>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</si>
  <si>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</si>
  <si>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</si>
  <si>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</si>
  <si>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</si>
  <si>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</si>
  <si>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</si>
  <si>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</si>
  <si>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</si>
  <si>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</si>
  <si>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</si>
  <si>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</si>
  <si>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</si>
  <si>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</si>
  <si>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</si>
  <si>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</si>
  <si>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</si>
  <si>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 xml:space="preserve">                        реквизиты решения органа исполнительной власти, утвердившего инвестиционную программу</t>
  </si>
  <si>
    <t>Год раскрытия информации: 2025 год</t>
  </si>
  <si>
    <t xml:space="preserve">Освоение капитальных вложений 2025 года, млн. рублей (без НДС) 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</si>
  <si>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</si>
  <si>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</si>
  <si>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</si>
  <si>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</si>
  <si>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</si>
  <si>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</si>
  <si>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</si>
  <si>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</si>
  <si>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>2</t>
  </si>
  <si>
    <t>3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</si>
  <si>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</si>
  <si>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хоз.способ 2 и 3 квартал</t>
  </si>
  <si>
    <t>выполнение 2 и квартал</t>
  </si>
  <si>
    <t>за 3 квартал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</si>
</sst>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41" fillId="0" borderId="0" applyFont="0" applyFill="0" applyBorder="0" applyAlignment="0" applyProtection="0"/>
    <xf numFmtId="0" fontId="9" fillId="0" borderId="0"/>
    <xf numFmtId="0" fontId="9" fillId="0" borderId="0"/>
  </cellStyleXfs>
  <cellXfs count="373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4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4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4" fontId="9" fillId="0" borderId="31" xfId="623" applyNumberFormat="1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left" vertical="center" wrapText="1"/>
    </xf>
    <xf numFmtId="164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left" vertical="center" wrapText="1"/>
    </xf>
    <xf numFmtId="164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/>
    </xf>
    <xf numFmtId="165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8" fontId="9" fillId="24" borderId="0" xfId="37" applyNumberFormat="1" applyFill="1" applyAlignment="1">
      <alignment horizontal="center" vertical="center"/>
    </xf>
    <xf numFmtId="168" fontId="9" fillId="24" borderId="0" xfId="37" applyNumberFormat="1" applyFill="1"/>
    <xf numFmtId="165" fontId="9" fillId="24" borderId="0" xfId="37" applyNumberFormat="1" applyFill="1"/>
    <xf numFmtId="1" fontId="9" fillId="24" borderId="0" xfId="37" applyNumberFormat="1" applyFill="1"/>
    <xf numFmtId="165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5" fontId="9" fillId="0" borderId="0" xfId="37" applyNumberFormat="1" applyAlignment="1">
      <alignment horizontal="center" vertical="center"/>
    </xf>
    <xf numFmtId="165" fontId="9" fillId="0" borderId="0" xfId="37" applyNumberFormat="1"/>
    <xf numFmtId="1" fontId="9" fillId="0" borderId="0" xfId="37" applyNumberFormat="1"/>
    <xf numFmtId="168" fontId="9" fillId="0" borderId="0" xfId="37" applyNumberFormat="1"/>
    <xf numFmtId="165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8" fontId="9" fillId="0" borderId="0" xfId="37" applyNumberFormat="1" applyAlignment="1">
      <alignment horizontal="center" vertical="center"/>
    </xf>
    <xf numFmtId="168" fontId="34" fillId="24" borderId="0" xfId="37" applyNumberFormat="1" applyFont="1" applyFill="1" applyAlignment="1">
      <alignment horizontal="right"/>
    </xf>
    <xf numFmtId="168" fontId="9" fillId="0" borderId="0" xfId="37" applyNumberFormat="1" applyFill="1" applyAlignment="1">
      <alignment horizontal="center" vertical="center"/>
    </xf>
    <xf numFmtId="168" fontId="9" fillId="0" borderId="0" xfId="37" applyNumberFormat="1" applyFill="1"/>
    <xf numFmtId="165" fontId="9" fillId="0" borderId="0" xfId="37" applyNumberFormat="1" applyFill="1"/>
    <xf numFmtId="1" fontId="9" fillId="0" borderId="0" xfId="37" applyNumberFormat="1" applyFill="1"/>
    <xf numFmtId="165" fontId="9" fillId="0" borderId="0" xfId="37" applyNumberFormat="1" applyFill="1" applyAlignment="1">
      <alignment horizontal="center" vertical="center"/>
    </xf>
    <xf numFmtId="168" fontId="29" fillId="0" borderId="0" xfId="44" applyNumberFormat="1" applyFont="1" applyFill="1"/>
    <xf numFmtId="165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8" fontId="30" fillId="0" borderId="10" xfId="45" applyNumberFormat="1" applyFont="1" applyFill="1" applyBorder="1" applyAlignment="1">
      <alignment horizontal="center" vertical="center" wrapText="1"/>
    </xf>
    <xf numFmtId="168" fontId="9" fillId="0" borderId="10" xfId="37" applyNumberFormat="1" applyFill="1" applyBorder="1" applyAlignment="1">
      <alignment horizontal="center" vertical="center" textRotation="90" wrapText="1"/>
    </xf>
    <xf numFmtId="165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8" fontId="9" fillId="25" borderId="10" xfId="37" applyNumberForma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8" fontId="51" fillId="26" borderId="10" xfId="625" applyNumberFormat="1" applyFont="1" applyFill="1" applyBorder="1" applyAlignment="1" applyProtection="1">
      <alignment horizontal="center" vertical="center"/>
      <protection locked="0"/>
    </xf>
    <xf numFmtId="168" fontId="9" fillId="26" borderId="10" xfId="37" applyNumberForma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8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5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5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3" t="s">
        <v>836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71"/>
      <c r="V4" s="71"/>
    </row>
    <row r="5" spans="1:23" s="5" customFormat="1" ht="18.75" customHeight="1" x14ac:dyDescent="0.3">
      <c r="A5" s="264" t="s">
        <v>868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4" t="s">
        <v>872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68"/>
      <c r="V7" s="68"/>
    </row>
    <row r="8" spans="1:23" x14ac:dyDescent="0.25">
      <c r="A8" s="258" t="s">
        <v>55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5" t="s">
        <v>873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72"/>
      <c r="V10" s="72"/>
    </row>
    <row r="11" spans="1:23" ht="18.75" x14ac:dyDescent="0.3">
      <c r="V11" s="16"/>
    </row>
    <row r="12" spans="1:23" ht="18.75" x14ac:dyDescent="0.25">
      <c r="A12" s="257" t="s">
        <v>897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73"/>
      <c r="V12" s="73"/>
    </row>
    <row r="13" spans="1:23" x14ac:dyDescent="0.25">
      <c r="A13" s="258" t="s">
        <v>135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56" t="s">
        <v>52</v>
      </c>
      <c r="B15" s="256" t="s">
        <v>17</v>
      </c>
      <c r="C15" s="256" t="s">
        <v>5</v>
      </c>
      <c r="D15" s="259" t="s">
        <v>847</v>
      </c>
      <c r="E15" s="259" t="s">
        <v>874</v>
      </c>
      <c r="F15" s="259" t="s">
        <v>875</v>
      </c>
      <c r="G15" s="253" t="s">
        <v>876</v>
      </c>
      <c r="H15" s="254"/>
      <c r="I15" s="254"/>
      <c r="J15" s="254"/>
      <c r="K15" s="254"/>
      <c r="L15" s="254"/>
      <c r="M15" s="254"/>
      <c r="N15" s="254"/>
      <c r="O15" s="254"/>
      <c r="P15" s="255"/>
      <c r="Q15" s="259" t="s">
        <v>848</v>
      </c>
      <c r="R15" s="256" t="s">
        <v>829</v>
      </c>
      <c r="S15" s="256"/>
      <c r="T15" s="256" t="s">
        <v>7</v>
      </c>
      <c r="U15" s="5"/>
      <c r="V15" s="5"/>
    </row>
    <row r="16" spans="1:23" ht="69" customHeight="1" x14ac:dyDescent="0.25">
      <c r="A16" s="256"/>
      <c r="B16" s="256"/>
      <c r="C16" s="256"/>
      <c r="D16" s="260"/>
      <c r="E16" s="260"/>
      <c r="F16" s="260"/>
      <c r="G16" s="253" t="s">
        <v>47</v>
      </c>
      <c r="H16" s="255"/>
      <c r="I16" s="253" t="s">
        <v>56</v>
      </c>
      <c r="J16" s="255"/>
      <c r="K16" s="253" t="s">
        <v>57</v>
      </c>
      <c r="L16" s="255"/>
      <c r="M16" s="253" t="s">
        <v>58</v>
      </c>
      <c r="N16" s="255"/>
      <c r="O16" s="253" t="s">
        <v>59</v>
      </c>
      <c r="P16" s="255"/>
      <c r="Q16" s="260"/>
      <c r="R16" s="256" t="s">
        <v>849</v>
      </c>
      <c r="S16" s="256" t="s">
        <v>8</v>
      </c>
      <c r="T16" s="256"/>
    </row>
    <row r="17" spans="1:22" ht="32.25" customHeight="1" x14ac:dyDescent="0.25">
      <c r="A17" s="256"/>
      <c r="B17" s="256"/>
      <c r="C17" s="256"/>
      <c r="D17" s="261"/>
      <c r="E17" s="261"/>
      <c r="F17" s="261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61"/>
      <c r="R17" s="256"/>
      <c r="S17" s="256"/>
      <c r="T17" s="256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3" t="s">
        <v>145</v>
      </c>
      <c r="B21" s="254"/>
      <c r="C21" s="255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6" t="s">
        <v>853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131"/>
      <c r="Z4" s="131"/>
      <c r="AA4" s="131"/>
      <c r="AB4" s="131"/>
      <c r="AC4" s="131"/>
    </row>
    <row r="5" spans="1:30" s="19" customFormat="1" ht="18.75" customHeight="1" x14ac:dyDescent="0.25">
      <c r="A5" s="277" t="s">
        <v>868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132"/>
      <c r="Z7" s="132"/>
      <c r="AA7" s="132"/>
      <c r="AB7" s="132"/>
      <c r="AC7" s="132"/>
    </row>
    <row r="8" spans="1:30" x14ac:dyDescent="0.25">
      <c r="A8" s="278" t="s">
        <v>55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9" t="s">
        <v>873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279"/>
      <c r="X10" s="279"/>
      <c r="Y10" s="134"/>
      <c r="Z10" s="134"/>
      <c r="AA10" s="134"/>
      <c r="AB10" s="134"/>
      <c r="AC10" s="134"/>
    </row>
    <row r="11" spans="1:30" x14ac:dyDescent="0.25">
      <c r="A11" s="280"/>
      <c r="B11" s="280"/>
      <c r="C11" s="280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AC11" s="130"/>
    </row>
    <row r="12" spans="1:30" x14ac:dyDescent="0.25">
      <c r="A12" s="27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0"/>
      <c r="Z12" s="20"/>
      <c r="AA12" s="20"/>
      <c r="AB12" s="135"/>
      <c r="AC12" s="135"/>
    </row>
    <row r="13" spans="1:30" x14ac:dyDescent="0.25">
      <c r="A13" s="278" t="s">
        <v>147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0"/>
      <c r="Z13" s="20"/>
      <c r="AA13" s="20"/>
      <c r="AB13" s="20"/>
      <c r="AC13" s="20"/>
    </row>
    <row r="14" spans="1:30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</row>
    <row r="15" spans="1:30" ht="30.75" customHeight="1" x14ac:dyDescent="0.25">
      <c r="A15" s="266" t="s">
        <v>52</v>
      </c>
      <c r="B15" s="266" t="s">
        <v>17</v>
      </c>
      <c r="C15" s="259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60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60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70" t="s">
        <v>20</v>
      </c>
      <c r="O17" s="270"/>
      <c r="P17" s="270" t="s">
        <v>14</v>
      </c>
      <c r="Q17" s="270"/>
      <c r="R17" s="271" t="s">
        <v>51</v>
      </c>
      <c r="S17" s="271"/>
      <c r="T17" s="270" t="s">
        <v>53</v>
      </c>
      <c r="U17" s="270"/>
      <c r="V17" s="270" t="s">
        <v>15</v>
      </c>
      <c r="W17" s="270"/>
      <c r="X17" s="266"/>
    </row>
    <row r="18" spans="1:24" ht="143.25" customHeight="1" x14ac:dyDescent="0.25">
      <c r="A18" s="266"/>
      <c r="B18" s="266"/>
      <c r="C18" s="260"/>
      <c r="D18" s="272" t="s">
        <v>20</v>
      </c>
      <c r="E18" s="272" t="s">
        <v>14</v>
      </c>
      <c r="F18" s="274" t="s">
        <v>51</v>
      </c>
      <c r="G18" s="272" t="s">
        <v>53</v>
      </c>
      <c r="H18" s="272" t="s">
        <v>15</v>
      </c>
      <c r="I18" s="272" t="s">
        <v>16</v>
      </c>
      <c r="J18" s="272" t="s">
        <v>14</v>
      </c>
      <c r="K18" s="274" t="s">
        <v>51</v>
      </c>
      <c r="L18" s="272" t="s">
        <v>53</v>
      </c>
      <c r="M18" s="272" t="s">
        <v>15</v>
      </c>
      <c r="N18" s="270"/>
      <c r="O18" s="270"/>
      <c r="P18" s="270"/>
      <c r="Q18" s="270"/>
      <c r="R18" s="271"/>
      <c r="S18" s="271"/>
      <c r="T18" s="270"/>
      <c r="U18" s="270"/>
      <c r="V18" s="270"/>
      <c r="W18" s="270"/>
      <c r="X18" s="266"/>
    </row>
    <row r="19" spans="1:24" ht="47.25" x14ac:dyDescent="0.25">
      <c r="A19" s="266"/>
      <c r="B19" s="266"/>
      <c r="C19" s="261"/>
      <c r="D19" s="273"/>
      <c r="E19" s="273"/>
      <c r="F19" s="275"/>
      <c r="G19" s="273"/>
      <c r="H19" s="273"/>
      <c r="I19" s="273"/>
      <c r="J19" s="273"/>
      <c r="K19" s="275"/>
      <c r="L19" s="273"/>
      <c r="M19" s="273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7" t="s">
        <v>145</v>
      </c>
      <c r="B23" s="268"/>
      <c r="C23" s="269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"/>
  <sheetViews>
    <sheetView tabSelected="1" view="pageBreakPreview" topLeftCell="A13" zoomScale="75" zoomScaleNormal="100" zoomScaleSheetLayoutView="75" workbookViewId="0">
      <selection activeCell="O21" sqref="O21"/>
    </sheetView>
  </sheetViews>
  <sheetFormatPr defaultColWidth="9" defaultRowHeight="15.75" x14ac:dyDescent="0.25"/>
  <cols>
    <col min="1" max="1" width="12.125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6" t="s">
        <v>837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131"/>
      <c r="X4" s="131"/>
      <c r="Y4" s="131"/>
      <c r="Z4" s="131"/>
      <c r="AA4" s="131"/>
    </row>
    <row r="5" spans="1:28" s="19" customFormat="1" ht="18.75" customHeight="1" x14ac:dyDescent="0.25">
      <c r="A5" s="277" t="s">
        <v>918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132"/>
      <c r="X7" s="132"/>
      <c r="Y7" s="132"/>
      <c r="Z7" s="132"/>
      <c r="AA7" s="132"/>
    </row>
    <row r="8" spans="1:28" x14ac:dyDescent="0.25">
      <c r="A8" s="278" t="s">
        <v>60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9" t="s">
        <v>903</v>
      </c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79"/>
      <c r="O10" s="279"/>
      <c r="P10" s="279"/>
      <c r="Q10" s="279"/>
      <c r="R10" s="279"/>
      <c r="S10" s="279"/>
      <c r="T10" s="279"/>
      <c r="U10" s="279"/>
      <c r="V10" s="279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82" t="s">
        <v>915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35"/>
      <c r="AA12" s="135"/>
    </row>
    <row r="13" spans="1:28" x14ac:dyDescent="0.25">
      <c r="A13" s="278" t="s">
        <v>902</v>
      </c>
      <c r="B13" s="278"/>
      <c r="C13" s="278"/>
      <c r="D13" s="278"/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0"/>
      <c r="X13" s="20"/>
      <c r="Y13" s="20"/>
      <c r="Z13" s="20"/>
      <c r="AA13" s="20"/>
    </row>
    <row r="14" spans="1:28" ht="26.25" customHeight="1" x14ac:dyDescent="0.25">
      <c r="A14" s="281"/>
      <c r="B14" s="281"/>
      <c r="C14" s="281"/>
      <c r="D14" s="281"/>
      <c r="E14" s="281"/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89"/>
      <c r="X14" s="89"/>
      <c r="Y14" s="89"/>
      <c r="Z14" s="89"/>
    </row>
    <row r="15" spans="1:28" ht="130.5" customHeight="1" x14ac:dyDescent="0.25">
      <c r="A15" s="259" t="s">
        <v>52</v>
      </c>
      <c r="B15" s="266" t="s">
        <v>17</v>
      </c>
      <c r="C15" s="266" t="s">
        <v>5</v>
      </c>
      <c r="D15" s="259" t="s">
        <v>844</v>
      </c>
      <c r="E15" s="259" t="s">
        <v>911</v>
      </c>
      <c r="F15" s="266" t="s">
        <v>912</v>
      </c>
      <c r="G15" s="266"/>
      <c r="H15" s="267" t="s">
        <v>904</v>
      </c>
      <c r="I15" s="268"/>
      <c r="J15" s="268"/>
      <c r="K15" s="268"/>
      <c r="L15" s="268"/>
      <c r="M15" s="268"/>
      <c r="N15" s="268"/>
      <c r="O15" s="268"/>
      <c r="P15" s="268"/>
      <c r="Q15" s="269"/>
      <c r="R15" s="266" t="s">
        <v>851</v>
      </c>
      <c r="S15" s="266"/>
      <c r="T15" s="283" t="s">
        <v>830</v>
      </c>
      <c r="U15" s="284"/>
      <c r="V15" s="259" t="s">
        <v>7</v>
      </c>
    </row>
    <row r="16" spans="1:28" ht="35.25" customHeight="1" x14ac:dyDescent="0.25">
      <c r="A16" s="260"/>
      <c r="B16" s="266"/>
      <c r="C16" s="266"/>
      <c r="D16" s="260"/>
      <c r="E16" s="260"/>
      <c r="F16" s="270" t="s">
        <v>4</v>
      </c>
      <c r="G16" s="270" t="s">
        <v>13</v>
      </c>
      <c r="H16" s="266" t="s">
        <v>12</v>
      </c>
      <c r="I16" s="266"/>
      <c r="J16" s="266" t="s">
        <v>56</v>
      </c>
      <c r="K16" s="266"/>
      <c r="L16" s="283" t="s">
        <v>57</v>
      </c>
      <c r="M16" s="284"/>
      <c r="N16" s="283" t="s">
        <v>58</v>
      </c>
      <c r="O16" s="284"/>
      <c r="P16" s="283" t="s">
        <v>59</v>
      </c>
      <c r="Q16" s="284"/>
      <c r="R16" s="270" t="s">
        <v>4</v>
      </c>
      <c r="S16" s="270" t="s">
        <v>13</v>
      </c>
      <c r="T16" s="287"/>
      <c r="U16" s="288"/>
      <c r="V16" s="260"/>
    </row>
    <row r="17" spans="1:23" ht="35.25" customHeight="1" x14ac:dyDescent="0.25">
      <c r="A17" s="260"/>
      <c r="B17" s="266"/>
      <c r="C17" s="266"/>
      <c r="D17" s="260"/>
      <c r="E17" s="260"/>
      <c r="F17" s="270"/>
      <c r="G17" s="270"/>
      <c r="H17" s="266"/>
      <c r="I17" s="266"/>
      <c r="J17" s="266"/>
      <c r="K17" s="266"/>
      <c r="L17" s="285"/>
      <c r="M17" s="286"/>
      <c r="N17" s="285"/>
      <c r="O17" s="286"/>
      <c r="P17" s="285"/>
      <c r="Q17" s="286"/>
      <c r="R17" s="270"/>
      <c r="S17" s="270"/>
      <c r="T17" s="285"/>
      <c r="U17" s="286"/>
      <c r="V17" s="260"/>
    </row>
    <row r="18" spans="1:23" ht="65.25" customHeight="1" x14ac:dyDescent="0.25">
      <c r="A18" s="261"/>
      <c r="B18" s="266"/>
      <c r="C18" s="266"/>
      <c r="D18" s="261"/>
      <c r="E18" s="261"/>
      <c r="F18" s="270"/>
      <c r="G18" s="270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70"/>
      <c r="S18" s="270"/>
      <c r="T18" s="123" t="s">
        <v>845</v>
      </c>
      <c r="U18" s="123" t="s">
        <v>8</v>
      </c>
      <c r="V18" s="261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">
        <v>878</v>
      </c>
      <c r="B20" s="252" t="s">
        <v>905</v>
      </c>
      <c r="C20" s="250" t="s">
        <v>906</v>
      </c>
      <c r="D20" s="246">
        <v>148.559</v>
      </c>
      <c r="E20" s="111">
        <v>0</v>
      </c>
      <c r="F20" s="111">
        <f>D20-E20</f>
        <v>148.559</v>
      </c>
      <c r="G20" s="111">
        <f>F20</f>
        <v>148.559</v>
      </c>
      <c r="H20" s="99">
        <f>J20+L20+N20+P20</f>
        <v>15.231000000000002</v>
      </c>
      <c r="I20" s="111">
        <f>K20+M20+O20+Q20</f>
        <v>10.5</v>
      </c>
      <c r="J20" s="111">
        <v>3.41</v>
      </c>
      <c r="K20" s="111">
        <v>3.0510000000000002</v>
      </c>
      <c r="L20" s="111">
        <v>4.5010000000000003</v>
      </c>
      <c r="M20" s="111">
        <v>5.319</v>
      </c>
      <c r="N20" s="111">
        <v>7.32</v>
      </c>
      <c r="O20" s="111">
        <v>2.13</v>
      </c>
      <c r="P20" s="111">
        <v>0</v>
      </c>
      <c r="Q20" s="111">
        <v>0</v>
      </c>
      <c r="R20" s="111">
        <f>F20-I20</f>
        <v>138.059</v>
      </c>
      <c r="S20" s="111">
        <f>R20</f>
        <v>138.059</v>
      </c>
      <c r="T20" s="111">
        <f>I20-H20</f>
        <v>-4.7310000000000016</v>
      </c>
      <c r="U20" s="251">
        <f t="shared" ref="U20:U21" si="1">-(1-I20/H20)*100</f>
        <v>-31.061650581051815</v>
      </c>
      <c r="V20" s="120" t="s">
        <v>916</v>
      </c>
      <c r="W20" s="247"/>
    </row>
    <row r="21" spans="1:23" ht="77.25" customHeight="1" x14ac:dyDescent="0.25">
      <c r="A21" s="98" t="s">
        <v>913</v>
      </c>
      <c r="B21" s="252" t="s">
        <v>907</v>
      </c>
      <c r="C21" s="250" t="s">
        <v>908</v>
      </c>
      <c r="D21" s="248">
        <v>7.7089999999999996</v>
      </c>
      <c r="E21" s="111">
        <v>0</v>
      </c>
      <c r="F21" s="111">
        <f t="shared" ref="F21:F22" si="2">D21-E21</f>
        <v>7.7089999999999996</v>
      </c>
      <c r="G21" s="111">
        <f t="shared" ref="G21:G22" si="3">F21</f>
        <v>7.7089999999999996</v>
      </c>
      <c r="H21" s="99">
        <f>J21+L21+N21+P21</f>
        <v>7.7089999999999996</v>
      </c>
      <c r="I21" s="111">
        <f t="shared" ref="I21:I22" si="4">K21+M21+O21+Q21</f>
        <v>7.5940000000000003</v>
      </c>
      <c r="J21" s="111">
        <v>7.7089999999999996</v>
      </c>
      <c r="K21" s="111">
        <v>7.5940000000000003</v>
      </c>
      <c r="L21" s="111">
        <v>0</v>
      </c>
      <c r="M21" s="111">
        <v>0</v>
      </c>
      <c r="N21" s="111">
        <v>0</v>
      </c>
      <c r="O21" s="111">
        <v>0</v>
      </c>
      <c r="P21" s="111">
        <v>0</v>
      </c>
      <c r="Q21" s="111">
        <v>0</v>
      </c>
      <c r="R21" s="111">
        <f t="shared" ref="R21:R22" si="5">F21-I21</f>
        <v>0.11499999999999932</v>
      </c>
      <c r="S21" s="111">
        <f t="shared" ref="S21:S22" si="6">R21</f>
        <v>0.11499999999999932</v>
      </c>
      <c r="T21" s="111">
        <f>I21-H21</f>
        <v>-0.11499999999999932</v>
      </c>
      <c r="U21" s="251">
        <f t="shared" si="1"/>
        <v>-1.4917628745621858</v>
      </c>
      <c r="V21" s="249"/>
      <c r="W21" s="247"/>
    </row>
    <row r="22" spans="1:23" ht="118.5" customHeight="1" x14ac:dyDescent="0.25">
      <c r="A22" s="98" t="s">
        <v>914</v>
      </c>
      <c r="B22" s="252" t="s">
        <v>909</v>
      </c>
      <c r="C22" s="250" t="s">
        <v>910</v>
      </c>
      <c r="D22" s="248">
        <v>51.920999999999999</v>
      </c>
      <c r="E22" s="111">
        <v>0</v>
      </c>
      <c r="F22" s="111">
        <f t="shared" si="2"/>
        <v>51.920999999999999</v>
      </c>
      <c r="G22" s="111">
        <f t="shared" si="3"/>
        <v>51.920999999999999</v>
      </c>
      <c r="H22" s="99">
        <f>J22+L22+N22+P22</f>
        <v>21.920999999999999</v>
      </c>
      <c r="I22" s="111">
        <f t="shared" si="4"/>
        <v>0</v>
      </c>
      <c r="J22" s="111">
        <v>0</v>
      </c>
      <c r="K22" s="111">
        <v>0</v>
      </c>
      <c r="L22" s="111">
        <v>10.96</v>
      </c>
      <c r="M22" s="111">
        <v>0</v>
      </c>
      <c r="N22" s="111">
        <v>0</v>
      </c>
      <c r="O22" s="111">
        <v>0</v>
      </c>
      <c r="P22" s="111">
        <v>10.961</v>
      </c>
      <c r="Q22" s="111">
        <v>0</v>
      </c>
      <c r="R22" s="111">
        <f t="shared" si="5"/>
        <v>51.920999999999999</v>
      </c>
      <c r="S22" s="111">
        <f t="shared" si="6"/>
        <v>51.920999999999999</v>
      </c>
      <c r="T22" s="111">
        <f>I22-H22</f>
        <v>-21.920999999999999</v>
      </c>
      <c r="U22" s="251">
        <f>-(1-I22/H22)*100</f>
        <v>-100</v>
      </c>
      <c r="V22" s="249" t="s">
        <v>917</v>
      </c>
      <c r="W22" s="247"/>
    </row>
    <row r="23" spans="1:23" x14ac:dyDescent="0.25">
      <c r="A23" s="267" t="s">
        <v>145</v>
      </c>
      <c r="B23" s="268"/>
      <c r="C23" s="269"/>
      <c r="D23" s="245">
        <f>SUM(D20:D22)</f>
        <v>208.18899999999999</v>
      </c>
      <c r="E23" s="99">
        <f>E20</f>
        <v>0</v>
      </c>
      <c r="F23" s="249">
        <f t="shared" ref="F23:S23" si="7">SUM(F20:F22)</f>
        <v>208.18899999999999</v>
      </c>
      <c r="G23" s="249">
        <f t="shared" si="7"/>
        <v>208.18899999999999</v>
      </c>
      <c r="H23" s="99">
        <f t="shared" si="7"/>
        <v>44.861000000000004</v>
      </c>
      <c r="I23" s="99">
        <f t="shared" si="7"/>
        <v>18.094000000000001</v>
      </c>
      <c r="J23" s="99">
        <f t="shared" si="7"/>
        <v>11.119</v>
      </c>
      <c r="K23" s="99">
        <f t="shared" si="7"/>
        <v>10.645</v>
      </c>
      <c r="L23" s="99">
        <f t="shared" si="7"/>
        <v>15.461000000000002</v>
      </c>
      <c r="M23" s="99">
        <f t="shared" si="7"/>
        <v>5.319</v>
      </c>
      <c r="N23" s="99">
        <f t="shared" si="7"/>
        <v>7.32</v>
      </c>
      <c r="O23" s="99">
        <f t="shared" si="7"/>
        <v>2.13</v>
      </c>
      <c r="P23" s="99">
        <f t="shared" si="7"/>
        <v>10.961</v>
      </c>
      <c r="Q23" s="99">
        <f t="shared" si="7"/>
        <v>0</v>
      </c>
      <c r="R23" s="99">
        <f t="shared" si="7"/>
        <v>190.095</v>
      </c>
      <c r="S23" s="99">
        <f t="shared" si="7"/>
        <v>190.095</v>
      </c>
      <c r="T23" s="99">
        <f t="shared" ref="T23" si="8">SUM(T20)</f>
        <v>-4.7310000000000016</v>
      </c>
      <c r="U23" s="99">
        <f t="shared" ref="U23" si="9">SUM(U20)</f>
        <v>-31.061650581051815</v>
      </c>
      <c r="V23" s="120"/>
    </row>
    <row r="24" spans="1:23" x14ac:dyDescent="0.25">
      <c r="F24" s="247"/>
    </row>
    <row r="25" spans="1:23" x14ac:dyDescent="0.25">
      <c r="E25" s="247"/>
      <c r="I25" s="247"/>
      <c r="K25" s="247"/>
    </row>
    <row r="27" spans="1:23" x14ac:dyDescent="0.25">
      <c r="E27" s="247"/>
      <c r="F27" s="24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3:C23"/>
    <mergeCell ref="R15:S15"/>
    <mergeCell ref="R16:R18"/>
    <mergeCell ref="S16:S18"/>
    <mergeCell ref="F16:F18"/>
    <mergeCell ref="G16:G18"/>
    <mergeCell ref="F15:G15"/>
  </mergeCells>
  <printOptions horizontalCentered="1"/>
  <pageMargins left="0" right="0" top="0.78740157480314965" bottom="0.78740157480314965" header="0.51181102362204722" footer="0.51181102362204722"/>
  <pageSetup paperSize="9" scale="38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2" t="s">
        <v>838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</row>
    <row r="5" spans="1:82" s="5" customFormat="1" ht="18.75" customHeight="1" x14ac:dyDescent="0.3">
      <c r="A5" s="264" t="s">
        <v>863</v>
      </c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4" t="s">
        <v>861</v>
      </c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64"/>
      <c r="AJ7" s="264"/>
      <c r="AK7" s="264"/>
      <c r="AL7" s="264"/>
      <c r="AM7" s="264"/>
    </row>
    <row r="8" spans="1:82" ht="15.75" customHeight="1" x14ac:dyDescent="0.25">
      <c r="A8" s="311" t="s">
        <v>62</v>
      </c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5" t="s">
        <v>855</v>
      </c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5"/>
    </row>
    <row r="11" spans="1:82" ht="18.75" x14ac:dyDescent="0.3">
      <c r="AB11" s="16"/>
    </row>
    <row r="12" spans="1:82" ht="18.75" x14ac:dyDescent="0.25">
      <c r="A12" s="257" t="s">
        <v>862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</row>
    <row r="13" spans="1:82" x14ac:dyDescent="0.25">
      <c r="A13" s="258" t="s">
        <v>54</v>
      </c>
      <c r="B13" s="258"/>
      <c r="C13" s="258"/>
      <c r="D13" s="258"/>
      <c r="E13" s="258"/>
      <c r="F13" s="258"/>
      <c r="G13" s="258"/>
      <c r="H13" s="258"/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</row>
    <row r="14" spans="1:82" ht="18.75" x14ac:dyDescent="0.3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9"/>
      <c r="AL14" s="289"/>
      <c r="AM14" s="28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90" t="s">
        <v>52</v>
      </c>
      <c r="B15" s="293" t="s">
        <v>17</v>
      </c>
      <c r="C15" s="293" t="s">
        <v>5</v>
      </c>
      <c r="D15" s="290" t="s">
        <v>146</v>
      </c>
      <c r="E15" s="294" t="s">
        <v>835</v>
      </c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5"/>
      <c r="T15" s="295"/>
      <c r="U15" s="295"/>
      <c r="V15" s="295"/>
      <c r="W15" s="295"/>
      <c r="X15" s="295"/>
      <c r="Y15" s="295"/>
      <c r="Z15" s="295"/>
      <c r="AA15" s="295"/>
      <c r="AB15" s="295"/>
      <c r="AC15" s="295"/>
      <c r="AD15" s="295"/>
      <c r="AE15" s="295"/>
      <c r="AF15" s="295"/>
      <c r="AG15" s="295"/>
      <c r="AH15" s="295"/>
      <c r="AI15" s="295"/>
      <c r="AJ15" s="295"/>
      <c r="AK15" s="295"/>
      <c r="AL15" s="295"/>
      <c r="AM15" s="295"/>
      <c r="AN15" s="295"/>
      <c r="AO15" s="295"/>
      <c r="AP15" s="295"/>
      <c r="AQ15" s="295"/>
      <c r="AR15" s="295"/>
      <c r="AS15" s="295"/>
      <c r="AT15" s="295"/>
      <c r="AU15" s="295"/>
      <c r="AV15" s="295"/>
      <c r="AW15" s="295"/>
      <c r="AX15" s="295"/>
      <c r="AY15" s="295"/>
      <c r="AZ15" s="295"/>
      <c r="BA15" s="295"/>
      <c r="BB15" s="295"/>
      <c r="BC15" s="295"/>
      <c r="BD15" s="295"/>
      <c r="BE15" s="295"/>
      <c r="BF15" s="295"/>
      <c r="BG15" s="295"/>
      <c r="BH15" s="295"/>
      <c r="BI15" s="295"/>
      <c r="BJ15" s="295"/>
      <c r="BK15" s="295"/>
      <c r="BL15" s="295"/>
      <c r="BM15" s="295"/>
      <c r="BN15" s="295"/>
      <c r="BO15" s="295"/>
      <c r="BP15" s="295"/>
      <c r="BQ15" s="295"/>
      <c r="BR15" s="295"/>
      <c r="BS15" s="295"/>
      <c r="BT15" s="295"/>
      <c r="BU15" s="295"/>
      <c r="BV15" s="296"/>
      <c r="BW15" s="302" t="s">
        <v>831</v>
      </c>
      <c r="BX15" s="303"/>
      <c r="BY15" s="303"/>
      <c r="BZ15" s="303"/>
      <c r="CA15" s="303"/>
      <c r="CB15" s="303"/>
      <c r="CC15" s="304"/>
      <c r="CD15" s="256" t="s">
        <v>63</v>
      </c>
    </row>
    <row r="16" spans="1:82" ht="30" customHeight="1" x14ac:dyDescent="0.25">
      <c r="A16" s="291"/>
      <c r="B16" s="293"/>
      <c r="C16" s="293"/>
      <c r="D16" s="291"/>
      <c r="E16" s="297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8"/>
      <c r="BV16" s="299"/>
      <c r="BW16" s="305"/>
      <c r="BX16" s="306"/>
      <c r="BY16" s="306"/>
      <c r="BZ16" s="306"/>
      <c r="CA16" s="306"/>
      <c r="CB16" s="306"/>
      <c r="CC16" s="307"/>
      <c r="CD16" s="256"/>
    </row>
    <row r="17" spans="1:82" ht="39" customHeight="1" x14ac:dyDescent="0.25">
      <c r="A17" s="291"/>
      <c r="B17" s="293"/>
      <c r="C17" s="293"/>
      <c r="D17" s="291"/>
      <c r="E17" s="301" t="s">
        <v>9</v>
      </c>
      <c r="F17" s="301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 t="s">
        <v>10</v>
      </c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5"/>
      <c r="BX17" s="306"/>
      <c r="BY17" s="306"/>
      <c r="BZ17" s="306"/>
      <c r="CA17" s="306"/>
      <c r="CB17" s="306"/>
      <c r="CC17" s="307"/>
      <c r="CD17" s="256"/>
    </row>
    <row r="18" spans="1:82" ht="30" customHeight="1" x14ac:dyDescent="0.25">
      <c r="A18" s="291"/>
      <c r="B18" s="293"/>
      <c r="C18" s="293"/>
      <c r="D18" s="291"/>
      <c r="E18" s="301" t="s">
        <v>12</v>
      </c>
      <c r="F18" s="301"/>
      <c r="G18" s="301"/>
      <c r="H18" s="301"/>
      <c r="I18" s="301"/>
      <c r="J18" s="301"/>
      <c r="K18" s="301"/>
      <c r="L18" s="301" t="s">
        <v>56</v>
      </c>
      <c r="M18" s="301"/>
      <c r="N18" s="301"/>
      <c r="O18" s="301"/>
      <c r="P18" s="301"/>
      <c r="Q18" s="301"/>
      <c r="R18" s="301"/>
      <c r="S18" s="301" t="s">
        <v>57</v>
      </c>
      <c r="T18" s="301"/>
      <c r="U18" s="301"/>
      <c r="V18" s="301"/>
      <c r="W18" s="301"/>
      <c r="X18" s="301"/>
      <c r="Y18" s="301"/>
      <c r="Z18" s="301" t="s">
        <v>58</v>
      </c>
      <c r="AA18" s="301"/>
      <c r="AB18" s="301"/>
      <c r="AC18" s="301"/>
      <c r="AD18" s="301"/>
      <c r="AE18" s="301"/>
      <c r="AF18" s="301"/>
      <c r="AG18" s="301" t="s">
        <v>59</v>
      </c>
      <c r="AH18" s="301"/>
      <c r="AI18" s="301"/>
      <c r="AJ18" s="301"/>
      <c r="AK18" s="301"/>
      <c r="AL18" s="301"/>
      <c r="AM18" s="301"/>
      <c r="AN18" s="301" t="s">
        <v>12</v>
      </c>
      <c r="AO18" s="301"/>
      <c r="AP18" s="301"/>
      <c r="AQ18" s="301"/>
      <c r="AR18" s="301"/>
      <c r="AS18" s="301"/>
      <c r="AT18" s="301"/>
      <c r="AU18" s="301" t="s">
        <v>56</v>
      </c>
      <c r="AV18" s="301"/>
      <c r="AW18" s="301"/>
      <c r="AX18" s="301"/>
      <c r="AY18" s="301"/>
      <c r="AZ18" s="301"/>
      <c r="BA18" s="301"/>
      <c r="BB18" s="301" t="s">
        <v>57</v>
      </c>
      <c r="BC18" s="301"/>
      <c r="BD18" s="301"/>
      <c r="BE18" s="301"/>
      <c r="BF18" s="301"/>
      <c r="BG18" s="301"/>
      <c r="BH18" s="301"/>
      <c r="BI18" s="301" t="s">
        <v>58</v>
      </c>
      <c r="BJ18" s="301"/>
      <c r="BK18" s="301"/>
      <c r="BL18" s="301"/>
      <c r="BM18" s="301"/>
      <c r="BN18" s="301"/>
      <c r="BO18" s="301"/>
      <c r="BP18" s="301" t="s">
        <v>59</v>
      </c>
      <c r="BQ18" s="301"/>
      <c r="BR18" s="301"/>
      <c r="BS18" s="301"/>
      <c r="BT18" s="301"/>
      <c r="BU18" s="301"/>
      <c r="BV18" s="301"/>
      <c r="BW18" s="308"/>
      <c r="BX18" s="309"/>
      <c r="BY18" s="309"/>
      <c r="BZ18" s="309"/>
      <c r="CA18" s="309"/>
      <c r="CB18" s="309"/>
      <c r="CC18" s="310"/>
      <c r="CD18" s="256"/>
    </row>
    <row r="19" spans="1:82" ht="96.75" customHeight="1" x14ac:dyDescent="0.25">
      <c r="A19" s="292"/>
      <c r="B19" s="293"/>
      <c r="C19" s="293"/>
      <c r="D19" s="29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6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3" t="s">
        <v>145</v>
      </c>
      <c r="B22" s="254"/>
      <c r="C22" s="255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0" t="s">
        <v>134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4" t="s">
        <v>881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BZ2" s="200"/>
      <c r="CA2" s="16" t="s">
        <v>882</v>
      </c>
    </row>
    <row r="3" spans="1:80" x14ac:dyDescent="0.25">
      <c r="A3" s="278" t="s">
        <v>883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</row>
    <row r="4" spans="1:80" x14ac:dyDescent="0.25">
      <c r="A4" s="315" t="s">
        <v>898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C7" s="319"/>
      <c r="AD7" s="319"/>
      <c r="AE7" s="319"/>
      <c r="AF7" s="319"/>
      <c r="AG7" s="319"/>
      <c r="AH7" s="319"/>
      <c r="AI7" s="319"/>
      <c r="AJ7" s="319"/>
      <c r="AK7" s="319"/>
      <c r="AL7" s="319"/>
      <c r="AM7" s="319"/>
    </row>
    <row r="8" spans="1:80" x14ac:dyDescent="0.25">
      <c r="A8" s="278" t="s">
        <v>884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6" t="s">
        <v>52</v>
      </c>
      <c r="B10" s="293" t="s">
        <v>885</v>
      </c>
      <c r="C10" s="293" t="s">
        <v>5</v>
      </c>
      <c r="D10" s="316" t="s">
        <v>886</v>
      </c>
      <c r="E10" s="330" t="s">
        <v>895</v>
      </c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  <c r="AK10" s="331"/>
      <c r="AL10" s="331"/>
      <c r="AM10" s="331"/>
      <c r="AN10" s="331"/>
      <c r="AO10" s="331"/>
      <c r="AP10" s="331"/>
      <c r="AQ10" s="331"/>
      <c r="AR10" s="331"/>
      <c r="AS10" s="331"/>
      <c r="AT10" s="331"/>
      <c r="AU10" s="331"/>
      <c r="AV10" s="331"/>
      <c r="AW10" s="331"/>
      <c r="AX10" s="331"/>
      <c r="AY10" s="331"/>
      <c r="AZ10" s="331"/>
      <c r="BA10" s="331"/>
      <c r="BB10" s="331"/>
      <c r="BC10" s="331"/>
      <c r="BD10" s="331"/>
      <c r="BE10" s="331"/>
      <c r="BF10" s="331"/>
      <c r="BG10" s="331"/>
      <c r="BH10" s="331"/>
      <c r="BI10" s="331"/>
      <c r="BJ10" s="331"/>
      <c r="BK10" s="331"/>
      <c r="BL10" s="331"/>
      <c r="BM10" s="331"/>
      <c r="BN10" s="331"/>
      <c r="BO10" s="331"/>
      <c r="BP10" s="331"/>
      <c r="BQ10" s="331"/>
      <c r="BR10" s="331"/>
      <c r="BS10" s="331"/>
      <c r="BT10" s="331"/>
      <c r="BU10" s="331"/>
      <c r="BV10" s="332"/>
      <c r="BW10" s="321" t="s">
        <v>887</v>
      </c>
      <c r="BX10" s="322"/>
      <c r="BY10" s="322"/>
      <c r="BZ10" s="323"/>
      <c r="CA10" s="293" t="s">
        <v>7</v>
      </c>
    </row>
    <row r="11" spans="1:80" s="199" customFormat="1" ht="31.35" customHeight="1" x14ac:dyDescent="0.25">
      <c r="A11" s="317"/>
      <c r="B11" s="293"/>
      <c r="C11" s="293"/>
      <c r="D11" s="317"/>
      <c r="E11" s="330" t="s">
        <v>9</v>
      </c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S11" s="331"/>
      <c r="T11" s="331"/>
      <c r="U11" s="331"/>
      <c r="V11" s="331"/>
      <c r="W11" s="331"/>
      <c r="X11" s="331"/>
      <c r="Y11" s="331"/>
      <c r="Z11" s="331"/>
      <c r="AA11" s="331"/>
      <c r="AB11" s="331"/>
      <c r="AC11" s="331"/>
      <c r="AD11" s="331"/>
      <c r="AE11" s="331"/>
      <c r="AF11" s="331"/>
      <c r="AG11" s="331"/>
      <c r="AH11" s="331"/>
      <c r="AI11" s="331"/>
      <c r="AJ11" s="331"/>
      <c r="AK11" s="331"/>
      <c r="AL11" s="331"/>
      <c r="AM11" s="332"/>
      <c r="AN11" s="330" t="s">
        <v>10</v>
      </c>
      <c r="AO11" s="331"/>
      <c r="AP11" s="331"/>
      <c r="AQ11" s="331"/>
      <c r="AR11" s="331"/>
      <c r="AS11" s="331"/>
      <c r="AT11" s="331"/>
      <c r="AU11" s="331"/>
      <c r="AV11" s="331"/>
      <c r="AW11" s="331"/>
      <c r="AX11" s="331"/>
      <c r="AY11" s="331"/>
      <c r="AZ11" s="331"/>
      <c r="BA11" s="331"/>
      <c r="BB11" s="331"/>
      <c r="BC11" s="331"/>
      <c r="BD11" s="331"/>
      <c r="BE11" s="331"/>
      <c r="BF11" s="331"/>
      <c r="BG11" s="331"/>
      <c r="BH11" s="331"/>
      <c r="BI11" s="331"/>
      <c r="BJ11" s="331"/>
      <c r="BK11" s="331"/>
      <c r="BL11" s="331"/>
      <c r="BM11" s="331"/>
      <c r="BN11" s="331"/>
      <c r="BO11" s="331"/>
      <c r="BP11" s="331"/>
      <c r="BQ11" s="331"/>
      <c r="BR11" s="331"/>
      <c r="BS11" s="331"/>
      <c r="BT11" s="331"/>
      <c r="BU11" s="331"/>
      <c r="BV11" s="331"/>
      <c r="BW11" s="324"/>
      <c r="BX11" s="325"/>
      <c r="BY11" s="325"/>
      <c r="BZ11" s="326"/>
      <c r="CA11" s="293"/>
      <c r="CB11" s="218"/>
    </row>
    <row r="12" spans="1:80" s="199" customFormat="1" ht="33.6" customHeight="1" x14ac:dyDescent="0.25">
      <c r="A12" s="317"/>
      <c r="B12" s="293"/>
      <c r="C12" s="293"/>
      <c r="D12" s="317"/>
      <c r="E12" s="333" t="s">
        <v>12</v>
      </c>
      <c r="F12" s="334"/>
      <c r="G12" s="334"/>
      <c r="H12" s="334"/>
      <c r="I12" s="334"/>
      <c r="J12" s="334"/>
      <c r="K12" s="335"/>
      <c r="L12" s="333" t="s">
        <v>56</v>
      </c>
      <c r="M12" s="334"/>
      <c r="N12" s="334"/>
      <c r="O12" s="334"/>
      <c r="P12" s="334"/>
      <c r="Q12" s="334"/>
      <c r="R12" s="335"/>
      <c r="S12" s="293" t="s">
        <v>57</v>
      </c>
      <c r="T12" s="293"/>
      <c r="U12" s="293"/>
      <c r="V12" s="293"/>
      <c r="W12" s="293"/>
      <c r="X12" s="293"/>
      <c r="Y12" s="293"/>
      <c r="Z12" s="293" t="s">
        <v>61</v>
      </c>
      <c r="AA12" s="293"/>
      <c r="AB12" s="293"/>
      <c r="AC12" s="293"/>
      <c r="AD12" s="293"/>
      <c r="AE12" s="293"/>
      <c r="AF12" s="293"/>
      <c r="AG12" s="301" t="s">
        <v>59</v>
      </c>
      <c r="AH12" s="301"/>
      <c r="AI12" s="301"/>
      <c r="AJ12" s="301"/>
      <c r="AK12" s="301"/>
      <c r="AL12" s="301"/>
      <c r="AM12" s="301"/>
      <c r="AN12" s="293" t="s">
        <v>12</v>
      </c>
      <c r="AO12" s="293"/>
      <c r="AP12" s="293"/>
      <c r="AQ12" s="293"/>
      <c r="AR12" s="293"/>
      <c r="AS12" s="293"/>
      <c r="AT12" s="293"/>
      <c r="AU12" s="333" t="s">
        <v>56</v>
      </c>
      <c r="AV12" s="334"/>
      <c r="AW12" s="334"/>
      <c r="AX12" s="334"/>
      <c r="AY12" s="334"/>
      <c r="AZ12" s="334"/>
      <c r="BA12" s="335"/>
      <c r="BB12" s="333" t="s">
        <v>57</v>
      </c>
      <c r="BC12" s="334"/>
      <c r="BD12" s="334"/>
      <c r="BE12" s="334"/>
      <c r="BF12" s="334"/>
      <c r="BG12" s="334"/>
      <c r="BH12" s="335"/>
      <c r="BI12" s="333" t="s">
        <v>61</v>
      </c>
      <c r="BJ12" s="334"/>
      <c r="BK12" s="334"/>
      <c r="BL12" s="334"/>
      <c r="BM12" s="334"/>
      <c r="BN12" s="334"/>
      <c r="BO12" s="335"/>
      <c r="BP12" s="330" t="s">
        <v>59</v>
      </c>
      <c r="BQ12" s="331"/>
      <c r="BR12" s="331"/>
      <c r="BS12" s="331"/>
      <c r="BT12" s="331"/>
      <c r="BU12" s="331"/>
      <c r="BV12" s="331"/>
      <c r="BW12" s="327"/>
      <c r="BX12" s="328"/>
      <c r="BY12" s="328"/>
      <c r="BZ12" s="329"/>
      <c r="CA12" s="293"/>
      <c r="CB12" s="218"/>
    </row>
    <row r="13" spans="1:80" s="199" customFormat="1" ht="51.75" customHeight="1" x14ac:dyDescent="0.25">
      <c r="A13" s="317"/>
      <c r="B13" s="293"/>
      <c r="C13" s="293"/>
      <c r="D13" s="317"/>
      <c r="E13" s="219" t="s">
        <v>888</v>
      </c>
      <c r="F13" s="301" t="s">
        <v>889</v>
      </c>
      <c r="G13" s="301"/>
      <c r="H13" s="301"/>
      <c r="I13" s="301"/>
      <c r="J13" s="301"/>
      <c r="K13" s="301"/>
      <c r="L13" s="219" t="s">
        <v>888</v>
      </c>
      <c r="M13" s="301" t="s">
        <v>889</v>
      </c>
      <c r="N13" s="301"/>
      <c r="O13" s="301"/>
      <c r="P13" s="301"/>
      <c r="Q13" s="301"/>
      <c r="R13" s="301"/>
      <c r="S13" s="219" t="s">
        <v>888</v>
      </c>
      <c r="T13" s="301" t="s">
        <v>889</v>
      </c>
      <c r="U13" s="301"/>
      <c r="V13" s="301"/>
      <c r="W13" s="301"/>
      <c r="X13" s="301"/>
      <c r="Y13" s="301"/>
      <c r="Z13" s="219" t="s">
        <v>888</v>
      </c>
      <c r="AA13" s="301" t="s">
        <v>889</v>
      </c>
      <c r="AB13" s="301"/>
      <c r="AC13" s="301"/>
      <c r="AD13" s="301"/>
      <c r="AE13" s="301"/>
      <c r="AF13" s="301"/>
      <c r="AG13" s="219" t="s">
        <v>888</v>
      </c>
      <c r="AH13" s="301" t="s">
        <v>889</v>
      </c>
      <c r="AI13" s="301"/>
      <c r="AJ13" s="301"/>
      <c r="AK13" s="301"/>
      <c r="AL13" s="301"/>
      <c r="AM13" s="301"/>
      <c r="AN13" s="219" t="s">
        <v>888</v>
      </c>
      <c r="AO13" s="301" t="s">
        <v>889</v>
      </c>
      <c r="AP13" s="301"/>
      <c r="AQ13" s="301"/>
      <c r="AR13" s="301"/>
      <c r="AS13" s="301"/>
      <c r="AT13" s="301"/>
      <c r="AU13" s="219" t="s">
        <v>888</v>
      </c>
      <c r="AV13" s="301" t="s">
        <v>889</v>
      </c>
      <c r="AW13" s="301"/>
      <c r="AX13" s="301"/>
      <c r="AY13" s="301"/>
      <c r="AZ13" s="301"/>
      <c r="BA13" s="301"/>
      <c r="BB13" s="219" t="s">
        <v>888</v>
      </c>
      <c r="BC13" s="301" t="s">
        <v>889</v>
      </c>
      <c r="BD13" s="301"/>
      <c r="BE13" s="301"/>
      <c r="BF13" s="301"/>
      <c r="BG13" s="301"/>
      <c r="BH13" s="301"/>
      <c r="BI13" s="219" t="s">
        <v>888</v>
      </c>
      <c r="BJ13" s="301" t="s">
        <v>889</v>
      </c>
      <c r="BK13" s="301"/>
      <c r="BL13" s="301"/>
      <c r="BM13" s="301"/>
      <c r="BN13" s="301"/>
      <c r="BO13" s="301"/>
      <c r="BP13" s="219" t="s">
        <v>888</v>
      </c>
      <c r="BQ13" s="301" t="s">
        <v>889</v>
      </c>
      <c r="BR13" s="301"/>
      <c r="BS13" s="301"/>
      <c r="BT13" s="301"/>
      <c r="BU13" s="301"/>
      <c r="BV13" s="301"/>
      <c r="BW13" s="320" t="s">
        <v>888</v>
      </c>
      <c r="BX13" s="320"/>
      <c r="BY13" s="320" t="s">
        <v>889</v>
      </c>
      <c r="BZ13" s="320"/>
      <c r="CA13" s="293"/>
      <c r="CB13" s="218"/>
    </row>
    <row r="14" spans="1:80" s="199" customFormat="1" ht="66.599999999999994" customHeight="1" x14ac:dyDescent="0.25">
      <c r="A14" s="318"/>
      <c r="B14" s="293"/>
      <c r="C14" s="293"/>
      <c r="D14" s="318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9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13"/>
      <c r="B19" s="313"/>
      <c r="C19" s="313"/>
      <c r="D19" s="313"/>
      <c r="E19" s="313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4" t="s">
        <v>839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  <c r="Z4" s="344"/>
      <c r="AA4" s="344"/>
      <c r="AB4" s="344"/>
      <c r="AC4" s="344"/>
      <c r="AD4" s="344"/>
      <c r="AE4" s="344"/>
      <c r="AF4" s="344"/>
      <c r="AG4" s="344"/>
      <c r="AH4" s="344"/>
      <c r="AI4" s="344"/>
      <c r="AJ4" s="344"/>
      <c r="AK4" s="344"/>
      <c r="AL4" s="344"/>
      <c r="AM4" s="344"/>
      <c r="AN4" s="344"/>
      <c r="AO4" s="344"/>
      <c r="AP4" s="344"/>
      <c r="AQ4" s="344"/>
      <c r="AR4" s="344"/>
      <c r="AS4" s="344"/>
      <c r="AT4" s="344"/>
      <c r="AU4" s="344"/>
      <c r="AV4" s="344"/>
      <c r="AW4" s="344"/>
      <c r="AX4" s="344"/>
      <c r="AY4" s="344"/>
      <c r="AZ4" s="344"/>
      <c r="BA4" s="344"/>
      <c r="BB4" s="344"/>
      <c r="BC4" s="344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5" t="s">
        <v>868</v>
      </c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345"/>
      <c r="AQ5" s="345"/>
      <c r="AR5" s="345"/>
      <c r="AS5" s="345"/>
      <c r="AT5" s="345"/>
      <c r="AU5" s="345"/>
      <c r="AV5" s="345"/>
      <c r="AW5" s="345"/>
      <c r="AX5" s="345"/>
      <c r="AY5" s="345"/>
      <c r="AZ5" s="345"/>
      <c r="BA5" s="345"/>
      <c r="BB5" s="345"/>
      <c r="BC5" s="345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7" t="s">
        <v>872</v>
      </c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7"/>
      <c r="BA7" s="277"/>
      <c r="BB7" s="277"/>
      <c r="BC7" s="277"/>
    </row>
    <row r="8" spans="1:102" s="18" customFormat="1" x14ac:dyDescent="0.25">
      <c r="A8" s="277"/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277"/>
    </row>
    <row r="9" spans="1:102" s="18" customFormat="1" x14ac:dyDescent="0.25">
      <c r="A9" s="278" t="s">
        <v>60</v>
      </c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8"/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8"/>
      <c r="BA9" s="278"/>
    </row>
    <row r="10" spans="1:102" x14ac:dyDescent="0.25">
      <c r="A10" s="344" t="s">
        <v>873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4"/>
      <c r="AM10" s="344"/>
      <c r="AN10" s="344"/>
      <c r="AO10" s="344"/>
      <c r="AP10" s="344"/>
      <c r="AQ10" s="344"/>
      <c r="AR10" s="344"/>
      <c r="AS10" s="344"/>
      <c r="AT10" s="344"/>
      <c r="AU10" s="344"/>
      <c r="AV10" s="344"/>
      <c r="AW10" s="344"/>
      <c r="AX10" s="344"/>
      <c r="AY10" s="344"/>
      <c r="AZ10" s="344"/>
      <c r="BA10" s="344"/>
      <c r="BB10" s="344"/>
      <c r="BC10" s="344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4" t="s">
        <v>144</v>
      </c>
      <c r="B13" s="344"/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4"/>
      <c r="N13" s="344"/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4"/>
      <c r="Z13" s="344"/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4"/>
      <c r="AL13" s="344"/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4"/>
      <c r="AX13" s="344"/>
      <c r="AY13" s="344"/>
      <c r="AZ13" s="344"/>
      <c r="BA13" s="344"/>
      <c r="BB13" s="344"/>
      <c r="BC13" s="344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7"/>
      <c r="AL14" s="337"/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7"/>
      <c r="AX14" s="337"/>
      <c r="AY14" s="337"/>
      <c r="AZ14" s="337"/>
      <c r="BA14" s="337"/>
      <c r="BB14" s="337"/>
      <c r="BC14" s="337"/>
    </row>
    <row r="15" spans="1:102" ht="51.75" customHeight="1" x14ac:dyDescent="0.25">
      <c r="A15" s="266" t="s">
        <v>52</v>
      </c>
      <c r="B15" s="256" t="s">
        <v>17</v>
      </c>
      <c r="C15" s="338" t="s">
        <v>5</v>
      </c>
      <c r="D15" s="256" t="s">
        <v>876</v>
      </c>
      <c r="E15" s="256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256"/>
      <c r="W15" s="256"/>
      <c r="X15" s="256"/>
      <c r="Y15" s="256"/>
      <c r="Z15" s="256"/>
      <c r="AA15" s="256"/>
      <c r="AB15" s="256"/>
      <c r="AC15" s="256"/>
      <c r="AD15" s="256" t="s">
        <v>879</v>
      </c>
      <c r="AE15" s="256"/>
      <c r="AF15" s="256"/>
      <c r="AG15" s="256"/>
      <c r="AH15" s="256"/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6"/>
      <c r="BA15" s="256"/>
      <c r="BB15" s="256"/>
      <c r="BC15" s="256"/>
    </row>
    <row r="16" spans="1:102" ht="51.75" customHeight="1" x14ac:dyDescent="0.25">
      <c r="A16" s="266"/>
      <c r="B16" s="256"/>
      <c r="C16" s="339"/>
      <c r="D16" s="118" t="s">
        <v>9</v>
      </c>
      <c r="E16" s="253" t="s">
        <v>10</v>
      </c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  <c r="R16" s="254"/>
      <c r="S16" s="254"/>
      <c r="T16" s="254"/>
      <c r="U16" s="254"/>
      <c r="V16" s="254"/>
      <c r="W16" s="254"/>
      <c r="X16" s="254"/>
      <c r="Y16" s="254"/>
      <c r="Z16" s="254"/>
      <c r="AA16" s="254"/>
      <c r="AB16" s="254"/>
      <c r="AC16" s="255"/>
      <c r="AD16" s="118" t="s">
        <v>9</v>
      </c>
      <c r="AE16" s="253" t="s">
        <v>10</v>
      </c>
      <c r="AF16" s="254"/>
      <c r="AG16" s="254"/>
      <c r="AH16" s="254"/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4"/>
      <c r="BA16" s="254"/>
      <c r="BB16" s="254"/>
      <c r="BC16" s="255"/>
    </row>
    <row r="17" spans="1:97" ht="22.5" customHeight="1" x14ac:dyDescent="0.25">
      <c r="A17" s="266"/>
      <c r="B17" s="256"/>
      <c r="C17" s="339"/>
      <c r="D17" s="338" t="s">
        <v>12</v>
      </c>
      <c r="E17" s="253" t="s">
        <v>12</v>
      </c>
      <c r="F17" s="254"/>
      <c r="G17" s="254"/>
      <c r="H17" s="254"/>
      <c r="I17" s="255"/>
      <c r="J17" s="293" t="s">
        <v>56</v>
      </c>
      <c r="K17" s="293"/>
      <c r="L17" s="293"/>
      <c r="M17" s="293"/>
      <c r="N17" s="293"/>
      <c r="O17" s="293" t="s">
        <v>57</v>
      </c>
      <c r="P17" s="293"/>
      <c r="Q17" s="293"/>
      <c r="R17" s="293"/>
      <c r="S17" s="293"/>
      <c r="T17" s="293" t="s">
        <v>61</v>
      </c>
      <c r="U17" s="293"/>
      <c r="V17" s="293"/>
      <c r="W17" s="293"/>
      <c r="X17" s="293"/>
      <c r="Y17" s="301" t="s">
        <v>59</v>
      </c>
      <c r="Z17" s="301"/>
      <c r="AA17" s="301"/>
      <c r="AB17" s="301"/>
      <c r="AC17" s="301"/>
      <c r="AD17" s="338" t="s">
        <v>12</v>
      </c>
      <c r="AE17" s="253" t="s">
        <v>12</v>
      </c>
      <c r="AF17" s="254"/>
      <c r="AG17" s="254"/>
      <c r="AH17" s="254"/>
      <c r="AI17" s="255"/>
      <c r="AJ17" s="293" t="s">
        <v>56</v>
      </c>
      <c r="AK17" s="293"/>
      <c r="AL17" s="293"/>
      <c r="AM17" s="293"/>
      <c r="AN17" s="293"/>
      <c r="AO17" s="293" t="s">
        <v>57</v>
      </c>
      <c r="AP17" s="293"/>
      <c r="AQ17" s="293"/>
      <c r="AR17" s="293"/>
      <c r="AS17" s="293"/>
      <c r="AT17" s="293" t="s">
        <v>61</v>
      </c>
      <c r="AU17" s="293"/>
      <c r="AV17" s="293"/>
      <c r="AW17" s="293"/>
      <c r="AX17" s="293"/>
      <c r="AY17" s="301" t="s">
        <v>59</v>
      </c>
      <c r="AZ17" s="301"/>
      <c r="BA17" s="301"/>
      <c r="BB17" s="301"/>
      <c r="BC17" s="301"/>
    </row>
    <row r="18" spans="1:97" ht="194.25" customHeight="1" x14ac:dyDescent="0.25">
      <c r="A18" s="266"/>
      <c r="B18" s="256"/>
      <c r="C18" s="340"/>
      <c r="D18" s="340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40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1" t="s">
        <v>145</v>
      </c>
      <c r="B21" s="342"/>
      <c r="C21" s="343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7"/>
      <c r="C24" s="337"/>
      <c r="D24" s="337"/>
      <c r="E24" s="337"/>
      <c r="F24" s="337"/>
      <c r="G24" s="337"/>
      <c r="H24" s="337"/>
      <c r="I24" s="337"/>
      <c r="J24" s="337"/>
      <c r="K24" s="337"/>
      <c r="L24" s="337"/>
      <c r="M24" s="337"/>
      <c r="N24" s="337"/>
      <c r="O24" s="337"/>
      <c r="P24" s="337"/>
      <c r="Q24" s="337"/>
      <c r="R24" s="337"/>
      <c r="S24" s="337"/>
      <c r="T24" s="337"/>
      <c r="U24" s="337"/>
      <c r="V24" s="337"/>
      <c r="W24" s="337"/>
      <c r="X24" s="337"/>
      <c r="Y24" s="337"/>
      <c r="Z24" s="337"/>
      <c r="AA24" s="337"/>
      <c r="AB24" s="337"/>
    </row>
    <row r="25" spans="1:97" ht="15.75" customHeight="1" x14ac:dyDescent="0.25">
      <c r="A25" s="97"/>
      <c r="B25" s="336"/>
      <c r="C25" s="336"/>
      <c r="D25" s="336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8" t="s">
        <v>854</v>
      </c>
      <c r="B6" s="358"/>
      <c r="C6" s="358"/>
      <c r="D6" s="358"/>
      <c r="E6" s="358"/>
      <c r="F6" s="358"/>
      <c r="G6" s="358"/>
      <c r="H6" s="358"/>
    </row>
    <row r="7" spans="1:8" ht="41.25" customHeight="1" x14ac:dyDescent="0.25">
      <c r="A7" s="358"/>
      <c r="B7" s="358"/>
      <c r="C7" s="358"/>
      <c r="D7" s="358"/>
      <c r="E7" s="358"/>
      <c r="F7" s="358"/>
      <c r="G7" s="358"/>
      <c r="H7" s="358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0" t="s">
        <v>865</v>
      </c>
      <c r="B11" s="360"/>
      <c r="C11" s="360"/>
      <c r="D11" s="360"/>
      <c r="E11" s="360"/>
      <c r="F11" s="360"/>
      <c r="G11" s="360"/>
      <c r="H11" s="360"/>
    </row>
    <row r="12" spans="1:8" x14ac:dyDescent="0.25">
      <c r="A12" s="359" t="s">
        <v>866</v>
      </c>
      <c r="B12" s="359"/>
      <c r="C12" s="359"/>
      <c r="D12" s="359"/>
      <c r="E12" s="359"/>
      <c r="F12" s="359"/>
      <c r="G12" s="359"/>
      <c r="H12" s="359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1"/>
      <c r="C14" s="361"/>
      <c r="D14" s="361"/>
      <c r="E14" s="361"/>
      <c r="F14" s="361"/>
      <c r="G14" s="361"/>
      <c r="H14" s="361"/>
    </row>
    <row r="15" spans="1:8" x14ac:dyDescent="0.25">
      <c r="A15" s="359" t="s">
        <v>245</v>
      </c>
      <c r="B15" s="359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6" t="s">
        <v>246</v>
      </c>
      <c r="B18" s="346"/>
      <c r="C18" s="346"/>
      <c r="D18" s="346"/>
      <c r="E18" s="346"/>
      <c r="F18" s="346"/>
      <c r="G18" s="346"/>
      <c r="H18" s="346"/>
    </row>
    <row r="19" spans="1:10" ht="66" customHeight="1" x14ac:dyDescent="0.25">
      <c r="A19" s="347" t="s">
        <v>148</v>
      </c>
      <c r="B19" s="349" t="s">
        <v>149</v>
      </c>
      <c r="C19" s="351" t="s">
        <v>247</v>
      </c>
      <c r="D19" s="353" t="s">
        <v>867</v>
      </c>
      <c r="E19" s="354"/>
      <c r="F19" s="355" t="s">
        <v>834</v>
      </c>
      <c r="G19" s="354"/>
      <c r="H19" s="356" t="s">
        <v>7</v>
      </c>
    </row>
    <row r="20" spans="1:10" ht="48" customHeight="1" x14ac:dyDescent="0.25">
      <c r="A20" s="348"/>
      <c r="B20" s="350"/>
      <c r="C20" s="352"/>
      <c r="D20" s="149" t="s">
        <v>827</v>
      </c>
      <c r="E20" s="150" t="s">
        <v>901</v>
      </c>
      <c r="F20" s="150" t="s">
        <v>828</v>
      </c>
      <c r="G20" s="149" t="s">
        <v>826</v>
      </c>
      <c r="H20" s="357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62" t="s">
        <v>248</v>
      </c>
      <c r="B22" s="363"/>
      <c r="C22" s="363"/>
      <c r="D22" s="363"/>
      <c r="E22" s="363"/>
      <c r="F22" s="363"/>
      <c r="G22" s="363"/>
      <c r="H22" s="364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62" t="s">
        <v>428</v>
      </c>
      <c r="B166" s="363"/>
      <c r="C166" s="363"/>
      <c r="D166" s="363"/>
      <c r="E166" s="363"/>
      <c r="F166" s="363"/>
      <c r="G166" s="363"/>
      <c r="H166" s="364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62" t="s">
        <v>672</v>
      </c>
      <c r="B318" s="363"/>
      <c r="C318" s="363"/>
      <c r="D318" s="363"/>
      <c r="E318" s="363"/>
      <c r="F318" s="363"/>
      <c r="G318" s="363"/>
      <c r="H318" s="364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5" t="s">
        <v>766</v>
      </c>
      <c r="B368" s="366"/>
      <c r="C368" s="366"/>
      <c r="D368" s="366"/>
      <c r="E368" s="366"/>
      <c r="F368" s="366"/>
      <c r="G368" s="366"/>
      <c r="H368" s="367"/>
    </row>
    <row r="369" spans="1:8" ht="16.5" thickBot="1" x14ac:dyDescent="0.3">
      <c r="A369" s="365"/>
      <c r="B369" s="366"/>
      <c r="C369" s="366"/>
      <c r="D369" s="366"/>
      <c r="E369" s="366"/>
      <c r="F369" s="366"/>
      <c r="G369" s="366"/>
      <c r="H369" s="367"/>
    </row>
    <row r="370" spans="1:8" ht="67.5" customHeight="1" x14ac:dyDescent="0.25">
      <c r="A370" s="347" t="s">
        <v>148</v>
      </c>
      <c r="B370" s="349" t="s">
        <v>149</v>
      </c>
      <c r="C370" s="351" t="s">
        <v>247</v>
      </c>
      <c r="D370" s="353" t="str">
        <f>D19</f>
        <v>Отчетный 2020 год</v>
      </c>
      <c r="E370" s="354"/>
      <c r="F370" s="355" t="s">
        <v>834</v>
      </c>
      <c r="G370" s="354"/>
      <c r="H370" s="356" t="s">
        <v>7</v>
      </c>
    </row>
    <row r="371" spans="1:8" ht="47.25" x14ac:dyDescent="0.25">
      <c r="A371" s="348"/>
      <c r="B371" s="350"/>
      <c r="C371" s="352"/>
      <c r="D371" s="149" t="s">
        <v>827</v>
      </c>
      <c r="E371" s="150" t="s">
        <v>10</v>
      </c>
      <c r="F371" s="150" t="s">
        <v>828</v>
      </c>
      <c r="G371" s="149" t="s">
        <v>826</v>
      </c>
      <c r="H371" s="357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70" t="s">
        <v>767</v>
      </c>
      <c r="B373" s="371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68" t="s">
        <v>823</v>
      </c>
      <c r="B458" s="368"/>
      <c r="C458" s="368"/>
      <c r="D458" s="368"/>
      <c r="E458" s="368"/>
      <c r="F458" s="368"/>
      <c r="G458" s="368"/>
      <c r="H458" s="368"/>
    </row>
    <row r="459" spans="1:8" x14ac:dyDescent="0.25">
      <c r="A459" s="369" t="s">
        <v>824</v>
      </c>
      <c r="B459" s="369"/>
      <c r="C459" s="369"/>
      <c r="D459" s="369"/>
      <c r="E459" s="369"/>
      <c r="F459" s="369"/>
      <c r="G459" s="369"/>
      <c r="H459" s="369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2025-05-13T10:12:48Z</cp:lastPrinted>
  <dcterms:created xsi:type="dcterms:W3CDTF">2009-07-27T10:10:26Z</dcterms:created>
  <dcterms:modified xsi:type="dcterms:W3CDTF">2025-11-07T09:15:33Z</dcterms:modified>
</cp:coreProperties>
</file>